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3" activeTab="0"/>
  </bookViews>
  <sheets>
    <sheet name="BOK Group Preregistr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<sst xmlns="http://schemas.openxmlformats.org/spreadsheetml/2006/main" count="38" uniqueCount="37">
  <si>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Backwoods Orienteering Klub – Group Preregistration</t>
  </si>
  <si>
    <r>
      <t xml:space="preserve">See instructions at </t>
    </r>
    <r>
      <rPr>
        <sz val="14"/>
        <color indexed="12"/>
        <rFont val="Arial"/>
        <family val="2"/>
      </rPr>
      <t>BOK Web Site</t>
    </r>
  </si>
  <si>
    <t xml:space="preserve">Event Date:     </t>
  </si>
  <si>
    <t xml:space="preserve"> Event Location </t>
  </si>
  <si>
    <t xml:space="preserve">Organization   </t>
  </si>
  <si>
    <t xml:space="preserve">Leader name     </t>
  </si>
  <si>
    <t>Leader email</t>
  </si>
  <si>
    <t xml:space="preserve">Leader Cell Phone  </t>
  </si>
  <si>
    <t>Leader Home Phone</t>
  </si>
  <si>
    <t>Vehicle make and color</t>
  </si>
  <si>
    <t xml:space="preserve">Vehicle License      </t>
  </si>
  <si>
    <t>State</t>
  </si>
  <si>
    <t>Entries</t>
  </si>
  <si>
    <t>Enter name of each competing individual or team. We recommend teams of 2 or maximum 3 people going out together with one stick.</t>
  </si>
  <si>
    <t>Stick</t>
  </si>
  <si>
    <t>Team or Individual Name</t>
  </si>
  <si>
    <t>Course
Select one</t>
  </si>
  <si>
    <t>Number of Maps</t>
  </si>
  <si>
    <t>Rent Stick?</t>
  </si>
  <si>
    <t>Summary</t>
  </si>
  <si>
    <t>Maps</t>
  </si>
  <si>
    <t>Item</t>
  </si>
  <si>
    <t>Qty</t>
  </si>
  <si>
    <t>Cost</t>
  </si>
  <si>
    <t>White</t>
  </si>
  <si>
    <t>Registration $</t>
  </si>
  <si>
    <t>Yellow</t>
  </si>
  <si>
    <t>Extra maps $2</t>
  </si>
  <si>
    <t>Orange</t>
  </si>
  <si>
    <t>Rental sticks $5</t>
  </si>
  <si>
    <t>Brown</t>
  </si>
  <si>
    <t>Whistles $1</t>
  </si>
  <si>
    <t>Green</t>
  </si>
  <si>
    <t>Red</t>
  </si>
  <si>
    <t>Total</t>
  </si>
  <si>
    <t>Blue</t>
  </si>
  <si>
    <t>Version Date: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</si>
</sst>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[$$-409]#,##0.00;[RED]\-[$$-409]#,##0.00"/>
    <numFmt numFmtId="167" formatCode="YYYY\-MM\-DD"/>
  </numFmts>
  <fonts count="10">
    <font>
      <sz val="10"/>
      <name val="Arial"/>
      <family val="2"/>
    </font>
    <font>
      <sz val="10"/>
      <name val="Arial Unicode MS"/>
      <family val="2"/>
    </font>
    <font>
      <sz val="18"/>
      <name val=""/>
      <family val="1"/>
    </font>
    <font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7"/>
      <color indexed="53"/>
      <name val="Arial"/>
      <family val="2"/>
    </font>
    <font>
      <b/>
      <sz val="12"/>
      <color indexed="53"/>
      <name val=""/>
      <family val="1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Protection="0">
      <alignment horizontal="center"/>
    </xf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 horizontal="left"/>
      <protection/>
    </xf>
    <xf numFmtId="164" fontId="5" fillId="0" borderId="1" xfId="0" applyFont="1" applyBorder="1" applyAlignment="1" applyProtection="1">
      <alignment wrapText="1"/>
      <protection/>
    </xf>
    <xf numFmtId="164" fontId="5" fillId="0" borderId="2" xfId="0" applyFont="1" applyBorder="1" applyAlignment="1" applyProtection="1">
      <alignment wrapText="1"/>
      <protection/>
    </xf>
    <xf numFmtId="164" fontId="0" fillId="0" borderId="0" xfId="0" applyAlignment="1" applyProtection="1">
      <alignment wrapText="1"/>
      <protection/>
    </xf>
    <xf numFmtId="164" fontId="2" fillId="0" borderId="0" xfId="0" applyFont="1" applyAlignment="1">
      <alignment horizontal="center"/>
    </xf>
    <xf numFmtId="164" fontId="5" fillId="0" borderId="1" xfId="0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5" fillId="0" borderId="2" xfId="0" applyFont="1" applyBorder="1" applyAlignment="1" applyProtection="1">
      <alignment/>
      <protection locked="0"/>
    </xf>
    <xf numFmtId="164" fontId="2" fillId="0" borderId="0" xfId="21" applyFill="1">
      <alignment horizontal="center"/>
    </xf>
    <xf numFmtId="164" fontId="2" fillId="0" borderId="1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mptyEntry" xfId="20"/>
    <cellStyle name="ErrorFlag" xfId="21"/>
  </cellStyles>
  <dxfs count="2">
    <dxf>
      <fill>
        <patternFill patternType="solid">
          <fgColor rgb="FFCCCCFF"/>
          <bgColor rgb="FFCCCCCC"/>
        </patternFill>
      </fill>
      <border/>
    </dxf>
    <dxf>
      <font>
        <b val="0"/>
        <sz val="18"/>
      </font>
      <fill>
        <patternFill patternType="solid">
          <fgColor rgb="FFFF3333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ckwoodsok.org/group-pre-registration-procedur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219" zoomScaleNormal="219" workbookViewId="0" topLeftCell="A1">
      <selection activeCell="A1" sqref="A1"/>
    </sheetView>
  </sheetViews>
  <sheetFormatPr defaultColWidth="12.57421875" defaultRowHeight="12.75" outlineLevelRow="1"/>
  <cols>
    <col min="1" max="1" width="3.7109375" style="0" customWidth="1"/>
    <col min="2" max="2" width="11.57421875" style="1" customWidth="1"/>
    <col min="3" max="3" width="12.7109375" style="1" customWidth="1"/>
    <col min="4" max="6" width="11.57421875" style="1" customWidth="1"/>
    <col min="7" max="7" width="9.8515625" style="1" customWidth="1"/>
    <col min="8" max="16384" width="11.57421875" style="1" customWidth="1"/>
  </cols>
  <sheetData>
    <row r="1" spans="1:8" ht="12.75">
      <c r="A1" s="2"/>
      <c r="B1" s="3" t="s">
        <v>0</v>
      </c>
      <c r="C1" s="3"/>
      <c r="D1" s="3"/>
      <c r="E1" s="3"/>
      <c r="F1" s="3"/>
      <c r="G1" s="3"/>
      <c r="H1" s="3"/>
    </row>
    <row r="2" spans="1:8" ht="12.75">
      <c r="A2" s="2"/>
      <c r="B2" s="4" t="s">
        <v>1</v>
      </c>
      <c r="C2" s="4"/>
      <c r="D2" s="4"/>
      <c r="E2" s="4"/>
      <c r="F2" s="4"/>
      <c r="G2" s="4"/>
      <c r="H2" s="4"/>
    </row>
    <row r="3" ht="12.75">
      <c r="B3" s="3"/>
    </row>
    <row r="4" spans="5:8" ht="12.75">
      <c r="E4" s="5" t="s">
        <v>2</v>
      </c>
      <c r="H4" s="6"/>
    </row>
    <row r="5" spans="5:8" ht="12.75">
      <c r="E5" s="7" t="s">
        <v>3</v>
      </c>
      <c r="F5" s="7"/>
      <c r="G5" s="8"/>
      <c r="H5" s="8"/>
    </row>
    <row r="6" spans="2:6" ht="12.75">
      <c r="B6" s="5" t="s">
        <v>4</v>
      </c>
      <c r="C6" s="5"/>
      <c r="D6" s="8"/>
      <c r="E6" s="8"/>
      <c r="F6" s="8"/>
    </row>
    <row r="7" spans="2:6" ht="12.75">
      <c r="B7" s="5" t="s">
        <v>5</v>
      </c>
      <c r="C7" s="5"/>
      <c r="D7" s="8"/>
      <c r="E7" s="8"/>
      <c r="F7" s="8"/>
    </row>
    <row r="8" spans="2:6" ht="12.75">
      <c r="B8" s="5" t="s">
        <v>6</v>
      </c>
      <c r="C8" s="5"/>
      <c r="D8" s="8"/>
      <c r="E8" s="8"/>
      <c r="F8" s="8"/>
    </row>
    <row r="9" spans="2:6" ht="12.75">
      <c r="B9" s="5" t="s">
        <v>7</v>
      </c>
      <c r="C9" s="5"/>
      <c r="D9" s="8"/>
      <c r="E9" s="8"/>
      <c r="F9" s="8"/>
    </row>
    <row r="10" spans="2:6" ht="12.75">
      <c r="B10" s="5" t="s">
        <v>8</v>
      </c>
      <c r="C10" s="5"/>
      <c r="D10" s="8"/>
      <c r="E10" s="8"/>
      <c r="F10" s="8"/>
    </row>
    <row r="11" spans="2:6" ht="12.75">
      <c r="B11" s="5" t="s">
        <v>9</v>
      </c>
      <c r="C11" s="5"/>
      <c r="D11" s="8"/>
      <c r="E11" s="8"/>
      <c r="F11" s="8"/>
    </row>
    <row r="12" spans="2:6" ht="12.75">
      <c r="B12" s="5" t="s">
        <v>10</v>
      </c>
      <c r="C12" s="5"/>
      <c r="D12" s="8"/>
      <c r="E12" s="9" t="s">
        <v>11</v>
      </c>
      <c r="F12" s="8"/>
    </row>
    <row r="14" ht="12.75">
      <c r="B14" s="10" t="s">
        <v>12</v>
      </c>
    </row>
    <row r="15" spans="2:8" ht="12.75">
      <c r="B15" s="11" t="s">
        <v>13</v>
      </c>
      <c r="C15" s="11"/>
      <c r="D15" s="11"/>
      <c r="E15" s="11"/>
      <c r="F15" s="11"/>
      <c r="G15" s="11"/>
      <c r="H15" s="11"/>
    </row>
    <row r="16" spans="1:8" s="14" customFormat="1" ht="12.75" customHeight="1">
      <c r="A16"/>
      <c r="B16" s="12" t="s">
        <v>14</v>
      </c>
      <c r="C16" s="12" t="s">
        <v>15</v>
      </c>
      <c r="D16" s="12"/>
      <c r="E16" s="12"/>
      <c r="F16" s="12" t="s">
        <v>16</v>
      </c>
      <c r="G16" s="12" t="s">
        <v>17</v>
      </c>
      <c r="H16" s="13" t="s">
        <v>18</v>
      </c>
    </row>
    <row r="17" spans="1:8" ht="12.75">
      <c r="A17" s="15">
        <f>IF(AND(TRIM(C17)&lt;&gt;"",TRIM(F17)&lt;&gt;"",G17&gt;0),1+MAX(A$16,A16),IF(OR(B17&gt;0,TRIM(C17)&lt;&gt;"",TRIM(F17)&lt;&gt;"",G17&gt;0,H17="YES"),"X",""))</f>
      </c>
      <c r="B17" s="16"/>
      <c r="C17" s="16"/>
      <c r="D17" s="16"/>
      <c r="E17" s="16"/>
      <c r="F17" s="16"/>
      <c r="G17" s="17"/>
      <c r="H17" s="18"/>
    </row>
    <row r="18" spans="1:8" ht="12.75">
      <c r="A18" s="19">
        <f>IF(AND(TRIM(C18)&lt;&gt;"",TRIM(F18)&lt;&gt;"",G18&gt;0),1+MAX(A$16,A17),IF(OR(B18&gt;0,TRIM(C18)&lt;&gt;"",TRIM(F18)&lt;&gt;"",G18&gt;0,H18="YES"),"X",""))</f>
      </c>
      <c r="B18" s="16"/>
      <c r="C18" s="16"/>
      <c r="D18" s="16"/>
      <c r="E18" s="16"/>
      <c r="F18" s="16"/>
      <c r="G18" s="17"/>
      <c r="H18" s="18"/>
    </row>
    <row r="19" spans="1:8" ht="12.75">
      <c r="A19" s="15">
        <f>IF(AND(TRIM(C19)&lt;&gt;"",TRIM(F19)&lt;&gt;"",G19&gt;0),1+MAX(A$16,A18),IF(OR(B19&gt;0,TRIM(C19)&lt;&gt;"",TRIM(F19)&lt;&gt;"",G19&gt;0,H19="YES"),"X",""))</f>
      </c>
      <c r="B19" s="16"/>
      <c r="C19" s="16"/>
      <c r="D19" s="16"/>
      <c r="E19" s="16"/>
      <c r="F19" s="16"/>
      <c r="G19" s="17"/>
      <c r="H19" s="18"/>
    </row>
    <row r="20" spans="1:8" ht="12.75">
      <c r="A20" s="15">
        <f>IF(AND(TRIM(C20)&lt;&gt;"",TRIM(F20)&lt;&gt;"",G20&gt;0),1+MAX(A$16,A19),IF(OR(B20&gt;0,TRIM(C20)&lt;&gt;"",TRIM(F20)&lt;&gt;"",G20&gt;0,H20="YES"),"X",""))</f>
      </c>
      <c r="B20" s="16"/>
      <c r="C20" s="16"/>
      <c r="D20" s="16"/>
      <c r="E20" s="16"/>
      <c r="F20" s="16"/>
      <c r="G20" s="17"/>
      <c r="H20" s="18"/>
    </row>
    <row r="21" spans="1:8" ht="12.75">
      <c r="A21" s="15">
        <f>IF(AND(TRIM(C21)&lt;&gt;"",TRIM(F21)&lt;&gt;"",G21&gt;0),1+MAX(A$16,A20),IF(OR(B21&gt;0,TRIM(C21)&lt;&gt;"",TRIM(F21)&lt;&gt;"",G21&gt;0,H21="YES"),"X",""))</f>
      </c>
      <c r="B21" s="16"/>
      <c r="C21" s="20"/>
      <c r="D21" s="20"/>
      <c r="E21" s="20"/>
      <c r="F21" s="16"/>
      <c r="G21" s="17"/>
      <c r="H21" s="18"/>
    </row>
    <row r="22" spans="1:8" ht="12.75">
      <c r="A22" s="15">
        <f>IF(AND(TRIM(C22)&lt;&gt;"",TRIM(F22)&lt;&gt;"",G22&gt;0),1+MAX(A$16,A21),IF(OR(B22&gt;0,TRIM(C22)&lt;&gt;"",TRIM(F22)&lt;&gt;"",G22&gt;0,H22="YES"),"X",""))</f>
      </c>
      <c r="B22" s="16"/>
      <c r="C22" s="16"/>
      <c r="D22" s="16"/>
      <c r="E22" s="16"/>
      <c r="F22" s="16"/>
      <c r="G22" s="17"/>
      <c r="H22" s="18"/>
    </row>
    <row r="23" spans="1:8" ht="12.75">
      <c r="A23" s="15">
        <f>IF(AND(TRIM(C23)&lt;&gt;"",TRIM(F23)&lt;&gt;"",G23&gt;0),1+MAX(A$16,A22),IF(OR(B23&gt;0,TRIM(C23)&lt;&gt;"",TRIM(F23)&lt;&gt;"",G23&gt;0,H23="YES"),"X",""))</f>
      </c>
      <c r="B23" s="16"/>
      <c r="C23" s="16"/>
      <c r="D23" s="16"/>
      <c r="E23" s="16"/>
      <c r="F23" s="16"/>
      <c r="G23" s="17"/>
      <c r="H23" s="18"/>
    </row>
    <row r="24" spans="1:8" ht="12.75">
      <c r="A24" s="15">
        <f>IF(AND(TRIM(C24)&lt;&gt;"",TRIM(F24)&lt;&gt;"",G24&gt;0),1+MAX(A$16,A23),IF(OR(B24&gt;0,TRIM(C24)&lt;&gt;"",TRIM(F24)&lt;&gt;"",G24&gt;0,H24="YES"),"X",""))</f>
      </c>
      <c r="B24" s="16"/>
      <c r="C24" s="16"/>
      <c r="D24" s="16"/>
      <c r="E24" s="16"/>
      <c r="F24" s="16"/>
      <c r="G24" s="17"/>
      <c r="H24" s="18"/>
    </row>
    <row r="25" spans="1:8" ht="12.75">
      <c r="A25" s="15">
        <f>IF(AND(TRIM(C25)&lt;&gt;"",TRIM(F25)&lt;&gt;"",G25&gt;0),1+MAX(A$16,A24),IF(OR(B25&gt;0,TRIM(C25)&lt;&gt;"",TRIM(F25)&lt;&gt;"",G25&gt;0,H25="YES"),"X",""))</f>
      </c>
      <c r="B25" s="16"/>
      <c r="C25" s="16"/>
      <c r="D25" s="16"/>
      <c r="E25" s="16"/>
      <c r="F25" s="16"/>
      <c r="G25" s="17"/>
      <c r="H25" s="18"/>
    </row>
    <row r="26" spans="1:8" ht="12.75">
      <c r="A26" s="15">
        <f>IF(AND(TRIM(C26)&lt;&gt;"",TRIM(F26)&lt;&gt;"",G26&gt;0),1+MAX(A$16,A25),IF(OR(B26&gt;0,TRIM(C26)&lt;&gt;"",TRIM(F26)&lt;&gt;"",G26&gt;0,H26="YES"),"X",""))</f>
      </c>
      <c r="B26" s="16"/>
      <c r="C26" s="16"/>
      <c r="D26" s="16"/>
      <c r="E26" s="16"/>
      <c r="F26" s="16"/>
      <c r="G26" s="17"/>
      <c r="H26" s="18"/>
    </row>
    <row r="27" spans="1:8" ht="12.75">
      <c r="A27" s="15">
        <f>IF(AND(TRIM(C27)&lt;&gt;"",TRIM(F27)&lt;&gt;"",G27&gt;0),1+MAX(A$16,A26),IF(OR(B27&gt;0,TRIM(C27)&lt;&gt;"",TRIM(F27)&lt;&gt;"",G27&gt;0,H27="YES"),"X",""))</f>
      </c>
      <c r="B27" s="16"/>
      <c r="C27" s="16"/>
      <c r="D27" s="16"/>
      <c r="E27" s="16"/>
      <c r="F27" s="16"/>
      <c r="G27" s="17"/>
      <c r="H27" s="18"/>
    </row>
    <row r="28" spans="1:8" ht="12.75">
      <c r="A28" s="15">
        <f>IF(AND(TRIM(C28)&lt;&gt;"",TRIM(F28)&lt;&gt;"",G28&gt;0),1+MAX(A$16,A27),IF(OR(B28&gt;0,TRIM(C28)&lt;&gt;"",TRIM(F28)&lt;&gt;"",G28&gt;0,H28="YES"),"X",""))</f>
      </c>
      <c r="B28" s="16"/>
      <c r="C28" s="16"/>
      <c r="D28" s="16"/>
      <c r="E28" s="16"/>
      <c r="F28" s="16"/>
      <c r="G28" s="17"/>
      <c r="H28" s="18"/>
    </row>
    <row r="29" spans="1:8" ht="12.75">
      <c r="A29" s="15">
        <f>IF(AND(TRIM(C29)&lt;&gt;"",TRIM(F29)&lt;&gt;"",G29&gt;0),1+MAX(A$16,A28),IF(OR(B29&gt;0,TRIM(C29)&lt;&gt;"",TRIM(F29)&lt;&gt;"",G29&gt;0,H29="YES"),"X",""))</f>
      </c>
      <c r="B29" s="16"/>
      <c r="C29" s="16"/>
      <c r="D29" s="16"/>
      <c r="E29" s="16"/>
      <c r="F29" s="16"/>
      <c r="G29" s="17"/>
      <c r="H29" s="18"/>
    </row>
    <row r="30" spans="1:8" ht="12.75">
      <c r="A30" s="15">
        <f>IF(AND(TRIM(C30)&lt;&gt;"",TRIM(F30)&lt;&gt;"",G30&gt;0),1+MAX(A$16,A29),IF(OR(B30&gt;0,TRIM(C30)&lt;&gt;"",TRIM(F30)&lt;&gt;"",G30&gt;0,H30="YES"),"X",""))</f>
      </c>
      <c r="B30" s="16"/>
      <c r="C30" s="16"/>
      <c r="D30" s="16"/>
      <c r="E30" s="16"/>
      <c r="F30" s="16"/>
      <c r="G30" s="17"/>
      <c r="H30" s="18"/>
    </row>
    <row r="31" spans="1:8" ht="12.75">
      <c r="A31" s="15">
        <f>IF(AND(TRIM(C31)&lt;&gt;"",TRIM(F31)&lt;&gt;"",G31&gt;0),1+MAX(A$16,A30),IF(OR(B31&gt;0,TRIM(C31)&lt;&gt;"",TRIM(F31)&lt;&gt;"",G31&gt;0,H31="YES"),"X",""))</f>
      </c>
      <c r="B31" s="16"/>
      <c r="C31" s="16"/>
      <c r="D31" s="16"/>
      <c r="E31" s="16"/>
      <c r="F31" s="16"/>
      <c r="G31" s="17"/>
      <c r="H31" s="18"/>
    </row>
    <row r="32" spans="3:7" ht="12.75">
      <c r="C32" s="21">
        <f>IF(COUNTIF(A17:A31,"=X")&gt;0,"Please fix Entry rows  marked 'X'","")</f>
      </c>
      <c r="D32" s="21"/>
      <c r="E32" s="21"/>
      <c r="F32" s="21"/>
      <c r="G32" s="21"/>
    </row>
    <row r="33" spans="2:5" ht="12.75" outlineLevel="1">
      <c r="B33" s="10" t="s">
        <v>19</v>
      </c>
      <c r="E33">
        <f>IF(COUNTIF(A17:A31,"=X")&gt;0,"Please fix Entry rows  marked 'X'","")</f>
      </c>
    </row>
    <row r="34" spans="2:8" ht="12.75">
      <c r="B34" s="1" t="s">
        <v>20</v>
      </c>
      <c r="E34" s="7" t="s">
        <v>21</v>
      </c>
      <c r="F34" s="7"/>
      <c r="G34" s="1" t="s">
        <v>22</v>
      </c>
      <c r="H34" s="1" t="s">
        <v>23</v>
      </c>
    </row>
    <row r="35" spans="2:8" ht="12.75">
      <c r="B35" s="5" t="s">
        <v>24</v>
      </c>
      <c r="C35" s="1">
        <f>SUMIF(F$17:F$31,B35,G$17:G$31)</f>
        <v>0</v>
      </c>
      <c r="E35" s="7" t="s">
        <v>25</v>
      </c>
      <c r="F35" s="7"/>
      <c r="G35" s="1">
        <f>COUNTA(C17:C31)</f>
        <v>0</v>
      </c>
      <c r="H35" s="22">
        <f>G35*5</f>
        <v>0</v>
      </c>
    </row>
    <row r="36" spans="2:8" ht="12.75">
      <c r="B36" s="5" t="s">
        <v>26</v>
      </c>
      <c r="C36" s="1">
        <f>SUMIF(F$17:F$31,B36,G$17:G$31)</f>
        <v>0</v>
      </c>
      <c r="E36" s="7" t="s">
        <v>27</v>
      </c>
      <c r="F36" s="7"/>
      <c r="G36" s="1">
        <f>C42-G35</f>
        <v>0</v>
      </c>
      <c r="H36" s="22">
        <f>G36*2</f>
        <v>0</v>
      </c>
    </row>
    <row r="37" spans="2:8" ht="12.75">
      <c r="B37" s="5" t="s">
        <v>28</v>
      </c>
      <c r="C37" s="1">
        <f>SUMIF(F$17:F$31,B37,G$17:G$31)</f>
        <v>0</v>
      </c>
      <c r="E37" s="7" t="s">
        <v>29</v>
      </c>
      <c r="F37" s="7"/>
      <c r="G37" s="1">
        <f>COUNTIF(H17:H31,"YES")</f>
        <v>0</v>
      </c>
      <c r="H37" s="22">
        <f>G37*5</f>
        <v>0</v>
      </c>
    </row>
    <row r="38" spans="2:8" ht="12.75">
      <c r="B38" s="5" t="s">
        <v>30</v>
      </c>
      <c r="C38" s="1">
        <f>SUMIF(F$17:F$31,B38,G$17:G$31)</f>
        <v>0</v>
      </c>
      <c r="E38" s="7" t="s">
        <v>31</v>
      </c>
      <c r="F38" s="7"/>
      <c r="G38" s="8"/>
      <c r="H38" s="22">
        <f>G38</f>
        <v>0</v>
      </c>
    </row>
    <row r="39" spans="2:8" ht="12.75">
      <c r="B39" s="5" t="s">
        <v>32</v>
      </c>
      <c r="C39" s="1">
        <f>SUMIF(F$17:F$31,B39,G$17:G$31)</f>
        <v>0</v>
      </c>
      <c r="H39" s="22"/>
    </row>
    <row r="40" spans="2:8" ht="12.75">
      <c r="B40" s="5" t="s">
        <v>33</v>
      </c>
      <c r="C40" s="1">
        <f>SUMIF(F$17:F$31,B40,G$17:G$31)</f>
        <v>0</v>
      </c>
      <c r="G40" s="1" t="s">
        <v>34</v>
      </c>
      <c r="H40" s="22">
        <f>SUM(H35:H38)</f>
        <v>0</v>
      </c>
    </row>
    <row r="41" spans="2:3" ht="12.75">
      <c r="B41" s="5" t="s">
        <v>35</v>
      </c>
      <c r="C41" s="1">
        <f>SUMIF(F$17:F$31,B41,G$17:G$31)</f>
        <v>0</v>
      </c>
    </row>
    <row r="42" spans="2:3" ht="12.75">
      <c r="B42" s="1" t="s">
        <v>34</v>
      </c>
      <c r="C42" s="1">
        <f>SUM(C35:C41)</f>
        <v>0</v>
      </c>
    </row>
    <row r="43" spans="7:8" ht="12.75">
      <c r="G43" s="23" t="s">
        <v>36</v>
      </c>
      <c r="H43" s="24">
        <v>42656</v>
      </c>
    </row>
  </sheetData>
  <sheetProtection sheet="1"/>
  <mergeCells count="40">
    <mergeCell ref="B1:H1"/>
    <mergeCell ref="B2:H2"/>
    <mergeCell ref="E5:F5"/>
    <mergeCell ref="G5:H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B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G32"/>
    <mergeCell ref="E34:F34"/>
    <mergeCell ref="E35:F35"/>
    <mergeCell ref="E36:F36"/>
    <mergeCell ref="E37:F37"/>
    <mergeCell ref="E38:F38"/>
  </mergeCells>
  <conditionalFormatting sqref="B17:H31 D6:D12 F12 G5 G38 H4">
    <cfRule type="cellIs" priority="1" dxfId="0" operator="equal" stopIfTrue="1">
      <formula>0</formula>
    </cfRule>
  </conditionalFormatting>
  <conditionalFormatting sqref="A17:A31">
    <cfRule type="cellIs" priority="2" dxfId="1" operator="equal" stopIfTrue="1">
      <formula>"X"</formula>
    </cfRule>
  </conditionalFormatting>
  <dataValidations count="8">
    <dataValidation operator="equal" allowBlank="1" showInputMessage="1" promptTitle="Organization (Optional)" prompt="Enter the name of your organization such as school or scout troop." sqref="D6">
      <formula1>0</formula1>
    </dataValidation>
    <dataValidation type="whole" allowBlank="1" showInputMessage="1" showErrorMessage="1" promptTitle="Stick No." prompt="Enter the stick number to be used for this entry, or select &quot;YES&quot; in the Rent Stick column." errorTitle="sTICK NUMBER" error="If you own a stick, enter the number here. Number must be between 10000 and 9999999" sqref="B17:B31">
      <formula1>100000</formula1>
      <formula2>9999999</formula2>
    </dataValidation>
    <dataValidation operator="equal" allowBlank="1" showInputMessage="1" promptTitle="Individual or team" prompt="Iindividual competitor (e.g. John Smith), or  team name (e.g. Smith family, or Troop 22 Team  A.. " sqref="C17:E31">
      <formula1>0</formula1>
    </dataValidation>
    <dataValidation type="list" operator="equal" allowBlank="1" showInputMessage="1" promptTitle="Course" prompt="Select using dropdown at right of field" sqref="F17:F31">
      <formula1>'BOK Group Preregistration'!$B$35:$B$41</formula1>
    </dataValidation>
    <dataValidation type="decimal" allowBlank="1" showInputMessage="1" promptTitle="Maps" prompt="Enter the total number of maps needed for this entry . Each team member should have a map." errorTitle="Number of maps" error="Enter the total number fo maps for this entry (between 1 and 5)" sqref="G17:G31">
      <formula1>1</formula1>
      <formula2>5</formula2>
    </dataValidation>
    <dataValidation type="list" operator="equal" allowBlank="1" showInputMessage="1" showErrorMessage="1" promptTitle="Rental stick?" prompt="Use dropdown at right of field to select YES if renting a stick for this entry" errorTitle="Stick rental" error="Enter &quot;Yes&quot; if renting a stick for this competitor or team." sqref="H17:H31">
      <formula1>"YES,-"</formula1>
    </dataValidation>
    <dataValidation operator="equal" allowBlank="1" showErrorMessage="1" errorTitle="Stick rental" error="Enter &quot;Yes&quot; if renting a stick for this competitor or team." sqref="B32:H32 B33:D33 F33:H33">
      <formula1>0</formula1>
    </dataValidation>
    <dataValidation type="whole" allowBlank="1" showInputMessage="1" showErrorMessage="1" promptTitle="Whistle" prompt="If you need to buy whistles enter a number from 1 to 20." sqref="G38">
      <formula1>1</formula1>
      <formula2>20</formula2>
    </dataValidation>
  </dataValidations>
  <hyperlinks>
    <hyperlink ref="B2" r:id="rId1" display="BOK Web Site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Shields</dc:creator>
  <cp:keywords/>
  <dc:description/>
  <cp:lastModifiedBy>Ian Shields</cp:lastModifiedBy>
  <dcterms:created xsi:type="dcterms:W3CDTF">2016-10-07T21:40:42Z</dcterms:created>
  <dcterms:modified xsi:type="dcterms:W3CDTF">2016-10-13T18:23:15Z</dcterms:modified>
  <cp:category/>
  <cp:version/>
  <cp:contentType/>
  <cp:contentStatus/>
  <cp:revision>19</cp:revision>
</cp:coreProperties>
</file>